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'Gifts'!$A$2:$E$19</definedName>
    <definedName name="_xlnm.Print_Area" localSheetId="1">'Hospitality'!$A$1:$F$20</definedName>
    <definedName name="_xlnm.Print_Area" localSheetId="2">'Other'!$A$1:$F$18</definedName>
    <definedName name="_xlnm.Print_Area" localSheetId="0">'Travel'!$A$1:$F$56</definedName>
  </definedNames>
  <calcPr fullCalcOnLoad="1"/>
</workbook>
</file>

<file path=xl/sharedStrings.xml><?xml version="1.0" encoding="utf-8"?>
<sst xmlns="http://schemas.openxmlformats.org/spreadsheetml/2006/main" count="235" uniqueCount="115">
  <si>
    <t>International Travel</t>
  </si>
  <si>
    <t>Credit Card expenses</t>
  </si>
  <si>
    <t>Date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</si>
  <si>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</si>
  <si>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</si>
  <si>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</si>
  <si>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</si>
  <si>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</si>
  <si>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</si>
  <si>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</si>
  <si>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</si>
  <si>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</si>
  <si>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</si>
  <si>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</si>
  <si>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</si>
  <si>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</si>
  <si>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</si>
  <si>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</si>
  <si>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</si>
  <si>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</si>
  <si>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</si>
  <si>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</si>
  <si>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</si>
  <si>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</si>
  <si>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</si>
  <si>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</si>
  <si>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</si>
  <si>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Canterbury Earthquake Recovery Authority</t>
  </si>
  <si>
    <t>Roger Sutton</t>
  </si>
  <si>
    <t>1/1/2012-30/6/2012</t>
  </si>
  <si>
    <t>Morning Tea</t>
  </si>
  <si>
    <t>Office</t>
  </si>
  <si>
    <t>01/01/2012 - 30/06/2012</t>
  </si>
  <si>
    <t>1/01/2012-30/01/2012</t>
  </si>
  <si>
    <t>Airfare</t>
  </si>
  <si>
    <t>Attend Conference on Disaster Management with Minister</t>
  </si>
  <si>
    <t>Meeting with Minister, SSC</t>
  </si>
  <si>
    <t>Wellington</t>
  </si>
  <si>
    <t>Media Training</t>
  </si>
  <si>
    <t>Airfares</t>
  </si>
  <si>
    <t>Select Committee</t>
  </si>
  <si>
    <t>Meetings with SSC</t>
  </si>
  <si>
    <t>Speak at Leadership Seminar, CE meeting</t>
  </si>
  <si>
    <t>Meeting with Minister, CE, SSC</t>
  </si>
  <si>
    <t>Meeting with Minister, HCNZ</t>
  </si>
  <si>
    <t>Meeting with Minister, CE, Victoria Uni</t>
  </si>
  <si>
    <t>Speak to Auckland Insititute of Directors, CE meeting</t>
  </si>
  <si>
    <t>Auckland</t>
  </si>
  <si>
    <t>Meetings with DPMC, Policy, MP</t>
  </si>
  <si>
    <t>Meetings with Minister, SSC, CE</t>
  </si>
  <si>
    <t>Meetings with Westpac, Vero, INFINZ forum</t>
  </si>
  <si>
    <t>Meetings with Minister, EQC</t>
  </si>
  <si>
    <t>Meetings with central agencies, EQC</t>
  </si>
  <si>
    <t>Meeting with PM</t>
  </si>
  <si>
    <t>Wellingtonm</t>
  </si>
  <si>
    <t>Meeting with Minister, Policy staff</t>
  </si>
  <si>
    <t>Meeting with PM, Minister of Finance</t>
  </si>
  <si>
    <t>Taxi fares</t>
  </si>
  <si>
    <t>Airport Parking</t>
  </si>
  <si>
    <t>Christchurch</t>
  </si>
  <si>
    <t>March 2012</t>
  </si>
  <si>
    <t>April 2012</t>
  </si>
  <si>
    <t xml:space="preserve">Wellington </t>
  </si>
  <si>
    <t>May 2012</t>
  </si>
  <si>
    <t>Meal</t>
  </si>
  <si>
    <t>Singapore</t>
  </si>
  <si>
    <t>Accommodation</t>
  </si>
  <si>
    <t>June 2012</t>
  </si>
  <si>
    <t>Meeting with Minister</t>
  </si>
  <si>
    <t>Taxi</t>
  </si>
  <si>
    <t>Meals (3)</t>
  </si>
  <si>
    <t>Meetings with CEs</t>
  </si>
  <si>
    <t>Meeting with  Chair of Review Panel</t>
  </si>
  <si>
    <t>Lunch</t>
  </si>
  <si>
    <t>Meeting with Senior Team</t>
  </si>
  <si>
    <t>Book</t>
  </si>
  <si>
    <t>Flowers - 15 bunches</t>
  </si>
  <si>
    <t>Moffats Flower Company</t>
  </si>
  <si>
    <t>CCC</t>
  </si>
  <si>
    <t>Mohair Throw</t>
  </si>
  <si>
    <t>NZSEE Conference</t>
  </si>
  <si>
    <t>Gym voucher</t>
  </si>
  <si>
    <t>Les Mills Fitness Centre</t>
  </si>
  <si>
    <t>Gift voucher - Working Style</t>
  </si>
  <si>
    <t>Emerging Leaders Conference</t>
  </si>
  <si>
    <t>Action</t>
  </si>
  <si>
    <t>Distributed to staff</t>
  </si>
  <si>
    <t>Donated to staff</t>
  </si>
  <si>
    <t>Meeting with Trade Me Representative</t>
  </si>
  <si>
    <t>Meeting with Minister, Chinese Embassy, Insurance Council</t>
  </si>
  <si>
    <t>Chc-Singapore-Chc</t>
  </si>
  <si>
    <t>Professional Subscription</t>
  </si>
  <si>
    <t>Sub total</t>
  </si>
  <si>
    <t>Sub Total</t>
  </si>
  <si>
    <t>Amount (NZ$) GST Exclusive</t>
  </si>
  <si>
    <t>Gross</t>
  </si>
  <si>
    <t>Staff morning tea (250) - CE and CERA organisation's rating result</t>
  </si>
  <si>
    <t>Meeting at SSC, Speak at Wellington Club</t>
  </si>
  <si>
    <t xml:space="preserve">Purpose (eg, visiting district offices) </t>
  </si>
  <si>
    <t>Chief Executive Travel Expenses for the six months to 30 June 2012.</t>
  </si>
  <si>
    <t>Chief Executive Expenses (other) for the six months to 30 June 2012.</t>
  </si>
  <si>
    <t>Attend Conference in Singapore on Disaster Management with Minister</t>
  </si>
  <si>
    <t>Meetings:  Minister, CE's, Media Training</t>
  </si>
  <si>
    <t>Meetings: Minister, CEs, Select Committee, Insurance Council</t>
  </si>
  <si>
    <t>Meetings:  Minister, Leadership Seminar, Chinese Embassy meeting</t>
  </si>
  <si>
    <t>Meetings: Minister, HCNZ, SSC,Victoria University, IOD , Westpac (Auckland)</t>
  </si>
  <si>
    <t>Meetings: Minister, SSC, CEs, EQC, Wellington club</t>
  </si>
  <si>
    <t>Meetings: Minister, Prime Minister, Policy staff, CEs, DPMC, EQC</t>
  </si>
  <si>
    <t>Meetings with Minister, CEs</t>
  </si>
  <si>
    <t>Meetings with Minister and various CEs</t>
  </si>
  <si>
    <t>Reference for recovery: Emergence (Community Resilience)</t>
  </si>
  <si>
    <t>Wellington Club</t>
  </si>
  <si>
    <t>Chief Executive Hospitality Provided for the six months to 30 June 2012.</t>
  </si>
  <si>
    <t>Chief Executive Gifts &amp; Hospitality Received for the six months to 30 June 2012.</t>
  </si>
  <si>
    <t>Ellerslie Flower Show Garden Party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</si>
</sst>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409]dddd\,\ d\ mmmm\ yyyy"/>
    <numFmt numFmtId="166" formatCode="[$-1409]d\ mmmm\ yyyy;@"/>
    <numFmt numFmtId="167" formatCode="#,##0_ ;[Red]\-#,##0\ "/>
    <numFmt numFmtId="168" formatCode="#,##0.0"/>
    <numFmt numFmtId="169" formatCode="&quot;$&quot;#,##0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9"/>
      <name val="Arial Mäori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9E92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7" fillId="35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7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" fillId="36" borderId="11" xfId="0" applyFont="1" applyFill="1" applyBorder="1" applyAlignment="1">
      <alignment wrapText="1"/>
    </xf>
    <xf numFmtId="0" fontId="0" fillId="36" borderId="0" xfId="0" applyFill="1" applyAlignment="1">
      <alignment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9" fillId="0" borderId="0" xfId="0" applyFont="1" applyAlignment="1">
      <alignment/>
    </xf>
    <xf numFmtId="14" fontId="0" fillId="0" borderId="0" xfId="0" applyNumberFormat="1" applyAlignment="1">
      <alignment wrapText="1"/>
    </xf>
    <xf numFmtId="6" fontId="0" fillId="0" borderId="0" xfId="0" applyNumberFormat="1" applyAlignment="1">
      <alignment wrapText="1"/>
    </xf>
    <xf numFmtId="14" fontId="5" fillId="0" borderId="11" xfId="0" applyNumberFormat="1" applyFont="1" applyBorder="1" applyAlignment="1">
      <alignment wrapText="1"/>
    </xf>
    <xf numFmtId="164" fontId="0" fillId="0" borderId="0" xfId="0" applyNumberFormat="1" applyAlignment="1">
      <alignment horizontal="center" wrapText="1"/>
    </xf>
    <xf numFmtId="0" fontId="1" fillId="0" borderId="0" xfId="0" applyFont="1" applyBorder="1" applyAlignment="1">
      <alignment wrapText="1"/>
    </xf>
    <xf numFmtId="17" fontId="1" fillId="0" borderId="0" xfId="0" applyNumberFormat="1" applyFont="1" applyBorder="1" applyAlignment="1">
      <alignment horizontal="left" wrapText="1"/>
    </xf>
    <xf numFmtId="14" fontId="0" fillId="0" borderId="0" xfId="0" applyNumberFormat="1" applyAlignment="1">
      <alignment horizontal="left" wrapText="1"/>
    </xf>
    <xf numFmtId="164" fontId="1" fillId="0" borderId="0" xfId="0" applyNumberFormat="1" applyFont="1" applyBorder="1" applyAlignment="1">
      <alignment horizontal="center" wrapText="1"/>
    </xf>
    <xf numFmtId="14" fontId="0" fillId="0" borderId="0" xfId="0" applyNumberFormat="1" applyFont="1" applyAlignment="1">
      <alignment horizontal="left" wrapText="1"/>
    </xf>
    <xf numFmtId="16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 quotePrefix="1">
      <alignment horizontal="left" wrapText="1"/>
    </xf>
    <xf numFmtId="166" fontId="0" fillId="37" borderId="13" xfId="0" applyNumberFormat="1" applyFill="1" applyBorder="1" applyAlignment="1">
      <alignment horizontal="left" wrapText="1"/>
    </xf>
    <xf numFmtId="2" fontId="0" fillId="37" borderId="13" xfId="0" applyNumberFormat="1" applyFill="1" applyBorder="1" applyAlignment="1">
      <alignment horizontal="left" wrapText="1"/>
    </xf>
    <xf numFmtId="4" fontId="0" fillId="37" borderId="13" xfId="0" applyNumberFormat="1" applyFill="1" applyBorder="1" applyAlignment="1">
      <alignment horizontal="left" wrapText="1"/>
    </xf>
    <xf numFmtId="0" fontId="0" fillId="37" borderId="13" xfId="0" applyFill="1" applyBorder="1" applyAlignment="1">
      <alignment horizontal="left" wrapText="1"/>
    </xf>
    <xf numFmtId="4" fontId="10" fillId="37" borderId="13" xfId="0" applyNumberFormat="1" applyFont="1" applyFill="1" applyBorder="1" applyAlignment="1">
      <alignment horizontal="left" wrapText="1"/>
    </xf>
    <xf numFmtId="0" fontId="10" fillId="37" borderId="13" xfId="0" applyFont="1" applyFill="1" applyBorder="1" applyAlignment="1">
      <alignment horizontal="left" wrapText="1"/>
    </xf>
    <xf numFmtId="6" fontId="0" fillId="37" borderId="13" xfId="0" applyNumberFormat="1" applyFill="1" applyBorder="1" applyAlignment="1">
      <alignment horizontal="left" wrapText="1"/>
    </xf>
    <xf numFmtId="0" fontId="0" fillId="0" borderId="13" xfId="0" applyBorder="1" applyAlignment="1">
      <alignment wrapText="1"/>
    </xf>
    <xf numFmtId="17" fontId="0" fillId="0" borderId="0" xfId="0" applyNumberFormat="1" applyAlignment="1">
      <alignment horizontal="left" wrapText="1"/>
    </xf>
    <xf numFmtId="0" fontId="0" fillId="0" borderId="10" xfId="0" applyBorder="1" applyAlignment="1">
      <alignment wrapText="1"/>
    </xf>
    <xf numFmtId="8" fontId="2" fillId="35" borderId="11" xfId="0" applyNumberFormat="1" applyFont="1" applyFill="1" applyBorder="1" applyAlignment="1">
      <alignment/>
    </xf>
    <xf numFmtId="164" fontId="2" fillId="35" borderId="11" xfId="0" applyNumberFormat="1" applyFont="1" applyFill="1" applyBorder="1" applyAlignment="1">
      <alignment/>
    </xf>
    <xf numFmtId="0" fontId="11" fillId="0" borderId="13" xfId="0" applyFont="1" applyBorder="1" applyAlignment="1">
      <alignment vertical="center"/>
    </xf>
    <xf numFmtId="169" fontId="0" fillId="0" borderId="0" xfId="0" applyNumberFormat="1" applyFont="1" applyAlignment="1">
      <alignment horizontal="center" wrapText="1"/>
    </xf>
    <xf numFmtId="169" fontId="0" fillId="0" borderId="0" xfId="0" applyNumberFormat="1" applyAlignment="1">
      <alignment wrapText="1"/>
    </xf>
    <xf numFmtId="169" fontId="1" fillId="0" borderId="0" xfId="0" applyNumberFormat="1" applyFont="1" applyBorder="1" applyAlignment="1">
      <alignment horizontal="center" wrapText="1"/>
    </xf>
    <xf numFmtId="169" fontId="0" fillId="0" borderId="0" xfId="0" applyNumberFormat="1" applyAlignment="1">
      <alignment horizontal="center" wrapText="1"/>
    </xf>
    <xf numFmtId="169" fontId="0" fillId="0" borderId="0" xfId="0" applyNumberFormat="1" applyAlignment="1">
      <alignment horizontal="right" wrapText="1"/>
    </xf>
    <xf numFmtId="6" fontId="0" fillId="0" borderId="0" xfId="0" applyNumberFormat="1" applyAlignment="1">
      <alignment horizontal="center" wrapText="1"/>
    </xf>
    <xf numFmtId="0" fontId="12" fillId="0" borderId="10" xfId="0" applyFont="1" applyBorder="1" applyAlignment="1">
      <alignment wrapText="1"/>
    </xf>
    <xf numFmtId="14" fontId="0" fillId="0" borderId="13" xfId="0" applyNumberFormat="1" applyBorder="1" applyAlignment="1">
      <alignment horizontal="left" wrapText="1"/>
    </xf>
    <xf numFmtId="169" fontId="0" fillId="0" borderId="13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6" fontId="0" fillId="0" borderId="13" xfId="0" applyNumberFormat="1" applyBorder="1" applyAlignment="1">
      <alignment horizontal="center" wrapText="1"/>
    </xf>
    <xf numFmtId="6" fontId="0" fillId="0" borderId="13" xfId="0" applyNumberFormat="1" applyBorder="1" applyAlignment="1">
      <alignment wrapText="1"/>
    </xf>
    <xf numFmtId="169" fontId="0" fillId="0" borderId="13" xfId="0" applyNumberForma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169" fontId="2" fillId="38" borderId="11" xfId="0" applyNumberFormat="1" applyFont="1" applyFill="1" applyBorder="1" applyAlignment="1">
      <alignment wrapText="1"/>
    </xf>
    <xf numFmtId="0" fontId="0" fillId="0" borderId="13" xfId="0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23.8515625" style="2" customWidth="1"/>
    <col min="2" max="2" width="29.8515625" style="2" customWidth="1"/>
    <col min="3" max="3" width="0" style="2" hidden="1" customWidth="1"/>
    <col min="4" max="4" width="46.28125" style="2" customWidth="1"/>
    <col min="5" max="5" width="20.140625" style="2" customWidth="1"/>
    <col min="6" max="6" width="18.00390625" style="2" customWidth="1"/>
    <col min="8" max="16384" width="9.140625" style="2" customWidth="1"/>
  </cols>
  <sheetData>
    <row r="1" s="19" customFormat="1" ht="20.25">
      <c r="A1" s="19" t="s">
        <v>99</v>
      </c>
    </row>
    <row r="2" spans="1:4" s="7" customFormat="1" ht="36" customHeight="1">
      <c r="A2" s="63" t="s">
        <v>27</v>
      </c>
      <c r="B2" s="64"/>
      <c r="C2" s="64"/>
      <c r="D2" s="64"/>
    </row>
    <row r="3" spans="1:2" s="3" customFormat="1" ht="35.25" customHeight="1">
      <c r="A3" s="17" t="s">
        <v>28</v>
      </c>
      <c r="B3" s="22" t="s">
        <v>33</v>
      </c>
    </row>
    <row r="4" spans="1:2" s="59" customFormat="1" ht="23.25" customHeight="1">
      <c r="A4" s="59" t="s">
        <v>0</v>
      </c>
      <c r="B4" s="59" t="s">
        <v>1</v>
      </c>
    </row>
    <row r="5" spans="1:6" s="58" customFormat="1" ht="25.5">
      <c r="A5" s="58" t="s">
        <v>2</v>
      </c>
      <c r="B5" s="58" t="s">
        <v>94</v>
      </c>
      <c r="C5" s="58" t="s">
        <v>95</v>
      </c>
      <c r="D5" s="58" t="s">
        <v>3</v>
      </c>
      <c r="E5" s="58" t="s">
        <v>4</v>
      </c>
      <c r="F5" s="58" t="s">
        <v>5</v>
      </c>
    </row>
    <row r="6" spans="1:6" s="30" customFormat="1" ht="25.5">
      <c r="A6" s="31" t="s">
        <v>63</v>
      </c>
      <c r="B6" s="45">
        <f>C6/23*20</f>
        <v>34.78260869565217</v>
      </c>
      <c r="C6" s="29">
        <v>40</v>
      </c>
      <c r="D6" s="2" t="s">
        <v>101</v>
      </c>
      <c r="E6" s="30" t="s">
        <v>64</v>
      </c>
      <c r="F6" s="30" t="s">
        <v>65</v>
      </c>
    </row>
    <row r="7" spans="1:6" s="30" customFormat="1" ht="25.5">
      <c r="A7" s="31" t="s">
        <v>63</v>
      </c>
      <c r="B7" s="45">
        <f>C7/23*20</f>
        <v>856.5217391304349</v>
      </c>
      <c r="C7" s="29">
        <v>985</v>
      </c>
      <c r="D7" s="2" t="s">
        <v>101</v>
      </c>
      <c r="E7" s="30" t="s">
        <v>66</v>
      </c>
      <c r="F7" s="30" t="s">
        <v>65</v>
      </c>
    </row>
    <row r="8" spans="1:2" s="30" customFormat="1" ht="12.75">
      <c r="A8" s="31"/>
      <c r="B8" s="45"/>
    </row>
    <row r="9" spans="1:3" ht="12.75">
      <c r="A9" s="2" t="s">
        <v>92</v>
      </c>
      <c r="B9" s="46">
        <f>SUM(B6:B8)</f>
        <v>891.304347826087</v>
      </c>
      <c r="C9" s="46">
        <f>SUM(C6:C8)</f>
        <v>1025</v>
      </c>
    </row>
    <row r="10" spans="1:2" s="4" customFormat="1" ht="27" customHeight="1">
      <c r="A10" s="4" t="s">
        <v>0</v>
      </c>
      <c r="B10" s="4" t="s">
        <v>6</v>
      </c>
    </row>
    <row r="11" spans="1:2" s="3" customFormat="1" ht="20.25" customHeight="1">
      <c r="A11" s="3" t="s">
        <v>2</v>
      </c>
      <c r="B11" s="3" t="s">
        <v>94</v>
      </c>
    </row>
    <row r="12" spans="1:6" ht="25.5">
      <c r="A12" s="20">
        <v>41041</v>
      </c>
      <c r="B12" s="50">
        <f>C12/23*20</f>
        <v>4650.434782608696</v>
      </c>
      <c r="C12" s="21">
        <v>5348</v>
      </c>
      <c r="D12" s="2" t="s">
        <v>35</v>
      </c>
      <c r="E12" s="2" t="s">
        <v>34</v>
      </c>
      <c r="F12" s="2" t="s">
        <v>90</v>
      </c>
    </row>
    <row r="14" spans="1:3" ht="12.75">
      <c r="A14" s="2" t="s">
        <v>92</v>
      </c>
      <c r="B14" s="21">
        <f>SUM(B12:B13)</f>
        <v>4650.434782608696</v>
      </c>
      <c r="C14" s="21">
        <f>SUM(C12:C13)</f>
        <v>5348</v>
      </c>
    </row>
    <row r="15" spans="1:2" s="60" customFormat="1" ht="21.75" customHeight="1">
      <c r="A15" s="60" t="s">
        <v>7</v>
      </c>
      <c r="B15" s="60" t="s">
        <v>1</v>
      </c>
    </row>
    <row r="16" spans="1:6" s="58" customFormat="1" ht="25.5" customHeight="1">
      <c r="A16" s="58" t="s">
        <v>2</v>
      </c>
      <c r="B16" s="58" t="s">
        <v>94</v>
      </c>
      <c r="D16" s="58" t="s">
        <v>98</v>
      </c>
      <c r="E16" s="58" t="s">
        <v>4</v>
      </c>
      <c r="F16" s="58" t="s">
        <v>5</v>
      </c>
    </row>
    <row r="17" spans="1:6" s="24" customFormat="1" ht="27.75" customHeight="1">
      <c r="A17" s="25">
        <v>40940</v>
      </c>
      <c r="B17" s="47">
        <f>C17/23*20</f>
        <v>60.86956521739131</v>
      </c>
      <c r="C17" s="27">
        <v>70</v>
      </c>
      <c r="D17" s="24" t="s">
        <v>102</v>
      </c>
      <c r="E17" s="24" t="s">
        <v>57</v>
      </c>
      <c r="F17" s="24" t="s">
        <v>37</v>
      </c>
    </row>
    <row r="18" spans="1:6" s="24" customFormat="1" ht="27.75" customHeight="1">
      <c r="A18" s="25">
        <v>40969</v>
      </c>
      <c r="B18" s="47">
        <f aca="true" t="shared" si="0" ref="B18:B26">C18/23*20</f>
        <v>195.65217391304347</v>
      </c>
      <c r="C18" s="27">
        <v>225</v>
      </c>
      <c r="D18" s="24" t="s">
        <v>103</v>
      </c>
      <c r="E18" s="24" t="s">
        <v>57</v>
      </c>
      <c r="F18" s="24" t="s">
        <v>37</v>
      </c>
    </row>
    <row r="19" spans="1:6" s="24" customFormat="1" ht="30.75" customHeight="1">
      <c r="A19" s="25">
        <v>40969</v>
      </c>
      <c r="B19" s="47">
        <f t="shared" si="0"/>
        <v>52.173913043478265</v>
      </c>
      <c r="C19" s="27">
        <v>60</v>
      </c>
      <c r="D19" s="24" t="s">
        <v>103</v>
      </c>
      <c r="E19" s="24" t="s">
        <v>58</v>
      </c>
      <c r="F19" s="24" t="s">
        <v>59</v>
      </c>
    </row>
    <row r="20" spans="1:6" s="30" customFormat="1" ht="25.5">
      <c r="A20" s="31" t="s">
        <v>60</v>
      </c>
      <c r="B20" s="47">
        <f t="shared" si="0"/>
        <v>297.3913043478261</v>
      </c>
      <c r="C20" s="29">
        <v>342</v>
      </c>
      <c r="D20" s="30" t="s">
        <v>104</v>
      </c>
      <c r="E20" s="30" t="s">
        <v>57</v>
      </c>
      <c r="F20" s="30" t="s">
        <v>37</v>
      </c>
    </row>
    <row r="21" spans="1:6" s="30" customFormat="1" ht="25.5">
      <c r="A21" s="31" t="s">
        <v>61</v>
      </c>
      <c r="B21" s="47">
        <f t="shared" si="0"/>
        <v>297.3913043478261</v>
      </c>
      <c r="C21" s="29">
        <v>342</v>
      </c>
      <c r="D21" s="30" t="s">
        <v>105</v>
      </c>
      <c r="E21" s="30" t="s">
        <v>57</v>
      </c>
      <c r="F21" s="30" t="s">
        <v>62</v>
      </c>
    </row>
    <row r="22" spans="1:6" s="30" customFormat="1" ht="25.5">
      <c r="A22" s="31" t="s">
        <v>61</v>
      </c>
      <c r="B22" s="47">
        <f t="shared" si="0"/>
        <v>86.95652173913044</v>
      </c>
      <c r="C22" s="29">
        <v>100</v>
      </c>
      <c r="D22" s="30" t="s">
        <v>105</v>
      </c>
      <c r="E22" s="30" t="s">
        <v>58</v>
      </c>
      <c r="F22" s="30" t="s">
        <v>59</v>
      </c>
    </row>
    <row r="23" spans="1:6" s="30" customFormat="1" ht="12.75">
      <c r="A23" s="31" t="s">
        <v>63</v>
      </c>
      <c r="B23" s="47">
        <f t="shared" si="0"/>
        <v>226.08695652173913</v>
      </c>
      <c r="C23" s="29">
        <v>260</v>
      </c>
      <c r="D23" s="30" t="s">
        <v>106</v>
      </c>
      <c r="E23" s="30" t="s">
        <v>57</v>
      </c>
      <c r="F23" s="30" t="s">
        <v>37</v>
      </c>
    </row>
    <row r="24" spans="1:6" s="30" customFormat="1" ht="12.75">
      <c r="A24" s="31" t="s">
        <v>63</v>
      </c>
      <c r="B24" s="47">
        <f t="shared" si="0"/>
        <v>195.65217391304347</v>
      </c>
      <c r="C24" s="29">
        <v>225</v>
      </c>
      <c r="D24" s="30" t="s">
        <v>106</v>
      </c>
      <c r="E24" s="30" t="s">
        <v>58</v>
      </c>
      <c r="F24" s="30" t="s">
        <v>59</v>
      </c>
    </row>
    <row r="25" spans="1:6" s="30" customFormat="1" ht="25.5">
      <c r="A25" s="31" t="s">
        <v>67</v>
      </c>
      <c r="B25" s="47">
        <f t="shared" si="0"/>
        <v>197.3913043478261</v>
      </c>
      <c r="C25" s="29">
        <v>227</v>
      </c>
      <c r="D25" s="30" t="s">
        <v>107</v>
      </c>
      <c r="E25" s="30" t="s">
        <v>57</v>
      </c>
      <c r="F25" s="30" t="s">
        <v>37</v>
      </c>
    </row>
    <row r="26" spans="1:6" s="30" customFormat="1" ht="25.5">
      <c r="A26" s="31" t="s">
        <v>67</v>
      </c>
      <c r="B26" s="47">
        <f t="shared" si="0"/>
        <v>55.65217391304348</v>
      </c>
      <c r="C26" s="29">
        <v>64</v>
      </c>
      <c r="D26" s="30" t="s">
        <v>107</v>
      </c>
      <c r="E26" s="30" t="s">
        <v>58</v>
      </c>
      <c r="F26" s="30" t="s">
        <v>59</v>
      </c>
    </row>
    <row r="27" spans="1:2" s="30" customFormat="1" ht="12.75">
      <c r="A27" s="28"/>
      <c r="B27" s="45"/>
    </row>
    <row r="28" spans="1:3" ht="12.75">
      <c r="A28" s="2" t="s">
        <v>92</v>
      </c>
      <c r="B28" s="46">
        <f>SUM(B17:B27)</f>
        <v>1665.217391304348</v>
      </c>
      <c r="C28" s="46">
        <f>SUM(C17:C27)</f>
        <v>1915</v>
      </c>
    </row>
    <row r="29" spans="1:2" s="5" customFormat="1" ht="30" customHeight="1">
      <c r="A29" s="5" t="s">
        <v>8</v>
      </c>
      <c r="B29" s="5" t="s">
        <v>6</v>
      </c>
    </row>
    <row r="30" spans="1:2" s="58" customFormat="1" ht="15.75" customHeight="1">
      <c r="A30" s="58" t="s">
        <v>2</v>
      </c>
      <c r="B30" s="58" t="s">
        <v>94</v>
      </c>
    </row>
    <row r="31" spans="1:6" ht="21" customHeight="1">
      <c r="A31" s="26">
        <v>40952</v>
      </c>
      <c r="B31" s="48">
        <f>C31/23*20</f>
        <v>563.4782608695652</v>
      </c>
      <c r="C31" s="23">
        <v>648</v>
      </c>
      <c r="D31" s="2" t="s">
        <v>36</v>
      </c>
      <c r="E31" s="2" t="s">
        <v>39</v>
      </c>
      <c r="F31" s="2" t="s">
        <v>37</v>
      </c>
    </row>
    <row r="32" spans="1:6" ht="21" customHeight="1">
      <c r="A32" s="26">
        <v>40959</v>
      </c>
      <c r="B32" s="48">
        <f aca="true" t="shared" si="1" ref="B32:B53">C32/23*20</f>
        <v>537.3913043478261</v>
      </c>
      <c r="C32" s="23">
        <v>618</v>
      </c>
      <c r="D32" s="2" t="s">
        <v>38</v>
      </c>
      <c r="E32" s="2" t="s">
        <v>39</v>
      </c>
      <c r="F32" s="2" t="s">
        <v>37</v>
      </c>
    </row>
    <row r="33" spans="1:6" ht="21" customHeight="1">
      <c r="A33" s="26">
        <v>40966</v>
      </c>
      <c r="B33" s="48">
        <f t="shared" si="1"/>
        <v>598.2608695652174</v>
      </c>
      <c r="C33" s="23">
        <v>688</v>
      </c>
      <c r="D33" s="2" t="s">
        <v>109</v>
      </c>
      <c r="E33" s="2" t="s">
        <v>39</v>
      </c>
      <c r="F33" s="2" t="s">
        <v>37</v>
      </c>
    </row>
    <row r="34" spans="1:6" ht="21" customHeight="1">
      <c r="A34" s="26">
        <v>40975</v>
      </c>
      <c r="B34" s="48">
        <f t="shared" si="1"/>
        <v>467.82608695652175</v>
      </c>
      <c r="C34" s="23">
        <v>538</v>
      </c>
      <c r="D34" s="2" t="s">
        <v>40</v>
      </c>
      <c r="E34" s="2" t="s">
        <v>39</v>
      </c>
      <c r="F34" s="2" t="s">
        <v>37</v>
      </c>
    </row>
    <row r="35" spans="1:6" ht="21" customHeight="1">
      <c r="A35" s="26">
        <v>40987</v>
      </c>
      <c r="B35" s="48">
        <f t="shared" si="1"/>
        <v>572.1739130434783</v>
      </c>
      <c r="C35" s="23">
        <v>658</v>
      </c>
      <c r="D35" s="2" t="s">
        <v>41</v>
      </c>
      <c r="E35" s="2" t="s">
        <v>39</v>
      </c>
      <c r="F35" s="2" t="s">
        <v>37</v>
      </c>
    </row>
    <row r="36" spans="1:6" ht="25.5">
      <c r="A36" s="26">
        <v>40994</v>
      </c>
      <c r="B36" s="48">
        <f t="shared" si="1"/>
        <v>505.2173913043478</v>
      </c>
      <c r="C36" s="23">
        <v>581</v>
      </c>
      <c r="D36" s="2" t="s">
        <v>89</v>
      </c>
      <c r="E36" s="2" t="s">
        <v>39</v>
      </c>
      <c r="F36" s="2" t="s">
        <v>37</v>
      </c>
    </row>
    <row r="37" spans="1:6" ht="20.25" customHeight="1">
      <c r="A37" s="26">
        <v>40997</v>
      </c>
      <c r="B37" s="48">
        <f t="shared" si="1"/>
        <v>452.17391304347825</v>
      </c>
      <c r="C37" s="23">
        <v>520</v>
      </c>
      <c r="D37" s="2" t="s">
        <v>42</v>
      </c>
      <c r="E37" s="2" t="s">
        <v>39</v>
      </c>
      <c r="F37" s="2" t="s">
        <v>37</v>
      </c>
    </row>
    <row r="38" spans="1:6" ht="20.25" customHeight="1">
      <c r="A38" s="26">
        <v>41001</v>
      </c>
      <c r="B38" s="48">
        <f t="shared" si="1"/>
        <v>613.0434782608695</v>
      </c>
      <c r="C38" s="23">
        <v>705</v>
      </c>
      <c r="D38" s="2" t="s">
        <v>43</v>
      </c>
      <c r="E38" s="2" t="s">
        <v>39</v>
      </c>
      <c r="F38" s="2" t="s">
        <v>37</v>
      </c>
    </row>
    <row r="39" spans="1:6" ht="20.25" customHeight="1">
      <c r="A39" s="26">
        <v>41015</v>
      </c>
      <c r="B39" s="48">
        <f t="shared" si="1"/>
        <v>351.30434782608694</v>
      </c>
      <c r="C39" s="23">
        <v>404</v>
      </c>
      <c r="D39" s="2" t="s">
        <v>44</v>
      </c>
      <c r="E39" s="2" t="s">
        <v>39</v>
      </c>
      <c r="F39" s="2" t="s">
        <v>37</v>
      </c>
    </row>
    <row r="40" spans="1:6" ht="20.25" customHeight="1">
      <c r="A40" s="26">
        <v>41022</v>
      </c>
      <c r="B40" s="48">
        <f t="shared" si="1"/>
        <v>383.47826086956525</v>
      </c>
      <c r="C40" s="23">
        <v>441</v>
      </c>
      <c r="D40" s="2" t="s">
        <v>45</v>
      </c>
      <c r="E40" s="2" t="s">
        <v>39</v>
      </c>
      <c r="F40" s="2" t="s">
        <v>37</v>
      </c>
    </row>
    <row r="41" spans="1:6" ht="25.5">
      <c r="A41" s="26">
        <v>41025</v>
      </c>
      <c r="B41" s="48">
        <f t="shared" si="1"/>
        <v>691.304347826087</v>
      </c>
      <c r="C41" s="23">
        <v>795</v>
      </c>
      <c r="D41" s="2" t="s">
        <v>46</v>
      </c>
      <c r="E41" s="2" t="s">
        <v>39</v>
      </c>
      <c r="F41" s="2" t="s">
        <v>47</v>
      </c>
    </row>
    <row r="42" spans="1:6" ht="18" customHeight="1">
      <c r="A42" s="26">
        <v>41033</v>
      </c>
      <c r="B42" s="48">
        <f t="shared" si="1"/>
        <v>504.3478260869565</v>
      </c>
      <c r="C42" s="23">
        <v>580</v>
      </c>
      <c r="D42" s="2" t="s">
        <v>48</v>
      </c>
      <c r="E42" s="2" t="s">
        <v>39</v>
      </c>
      <c r="F42" s="2" t="s">
        <v>37</v>
      </c>
    </row>
    <row r="43" spans="1:6" ht="18" customHeight="1">
      <c r="A43" s="26">
        <v>41036</v>
      </c>
      <c r="B43" s="48">
        <f t="shared" si="1"/>
        <v>360</v>
      </c>
      <c r="C43" s="23">
        <v>414</v>
      </c>
      <c r="D43" s="2" t="s">
        <v>49</v>
      </c>
      <c r="E43" s="2" t="s">
        <v>39</v>
      </c>
      <c r="F43" s="2" t="s">
        <v>37</v>
      </c>
    </row>
    <row r="44" spans="1:6" ht="18" customHeight="1">
      <c r="A44" s="26">
        <v>41037</v>
      </c>
      <c r="B44" s="48">
        <f t="shared" si="1"/>
        <v>380</v>
      </c>
      <c r="C44" s="23">
        <v>437</v>
      </c>
      <c r="D44" s="2" t="s">
        <v>50</v>
      </c>
      <c r="E44" s="2" t="s">
        <v>39</v>
      </c>
      <c r="F44" s="2" t="s">
        <v>47</v>
      </c>
    </row>
    <row r="45" spans="1:6" ht="18" customHeight="1">
      <c r="A45" s="26">
        <v>41050</v>
      </c>
      <c r="B45" s="48">
        <f t="shared" si="1"/>
        <v>246.95652173913044</v>
      </c>
      <c r="C45" s="23">
        <v>284</v>
      </c>
      <c r="D45" s="2" t="s">
        <v>51</v>
      </c>
      <c r="E45" s="2" t="s">
        <v>39</v>
      </c>
      <c r="F45" s="2" t="s">
        <v>37</v>
      </c>
    </row>
    <row r="46" spans="1:6" ht="18" customHeight="1">
      <c r="A46" s="26">
        <v>41053</v>
      </c>
      <c r="B46" s="48">
        <f t="shared" si="1"/>
        <v>282.6086956521739</v>
      </c>
      <c r="C46" s="23">
        <v>325</v>
      </c>
      <c r="D46" s="2" t="s">
        <v>97</v>
      </c>
      <c r="E46" s="2" t="s">
        <v>39</v>
      </c>
      <c r="F46" s="2" t="s">
        <v>37</v>
      </c>
    </row>
    <row r="47" spans="1:6" ht="18" customHeight="1">
      <c r="A47" s="26">
        <v>41057</v>
      </c>
      <c r="B47" s="48">
        <f t="shared" si="1"/>
        <v>289.5652173913043</v>
      </c>
      <c r="C47" s="23">
        <v>333</v>
      </c>
      <c r="D47" s="2" t="s">
        <v>108</v>
      </c>
      <c r="E47" s="2" t="s">
        <v>39</v>
      </c>
      <c r="F47" s="2" t="s">
        <v>37</v>
      </c>
    </row>
    <row r="48" spans="1:6" ht="18" customHeight="1">
      <c r="A48" s="26">
        <v>41072</v>
      </c>
      <c r="B48" s="48">
        <f t="shared" si="1"/>
        <v>368.69565217391306</v>
      </c>
      <c r="C48" s="23">
        <v>424</v>
      </c>
      <c r="D48" s="2" t="s">
        <v>52</v>
      </c>
      <c r="E48" s="2" t="s">
        <v>39</v>
      </c>
      <c r="F48" s="2" t="s">
        <v>37</v>
      </c>
    </row>
    <row r="49" spans="1:6" ht="18" customHeight="1">
      <c r="A49" s="26">
        <v>41073</v>
      </c>
      <c r="B49" s="48">
        <f t="shared" si="1"/>
        <v>522.6086956521739</v>
      </c>
      <c r="C49" s="23">
        <v>601</v>
      </c>
      <c r="D49" s="2" t="s">
        <v>53</v>
      </c>
      <c r="E49" s="2" t="s">
        <v>39</v>
      </c>
      <c r="F49" s="2" t="s">
        <v>54</v>
      </c>
    </row>
    <row r="50" spans="1:6" ht="18" customHeight="1">
      <c r="A50" s="26">
        <v>41078</v>
      </c>
      <c r="B50" s="48">
        <f t="shared" si="1"/>
        <v>411.30434782608694</v>
      </c>
      <c r="C50" s="23">
        <v>473</v>
      </c>
      <c r="D50" s="2" t="s">
        <v>55</v>
      </c>
      <c r="E50" s="2" t="s">
        <v>39</v>
      </c>
      <c r="F50" s="2" t="s">
        <v>37</v>
      </c>
    </row>
    <row r="51" spans="1:6" ht="18" customHeight="1">
      <c r="A51" s="26">
        <v>41079</v>
      </c>
      <c r="B51" s="48">
        <f t="shared" si="1"/>
        <v>593.9130434782609</v>
      </c>
      <c r="C51" s="23">
        <v>683</v>
      </c>
      <c r="D51" s="2" t="s">
        <v>56</v>
      </c>
      <c r="E51" s="2" t="s">
        <v>39</v>
      </c>
      <c r="F51" s="2" t="s">
        <v>37</v>
      </c>
    </row>
    <row r="52" spans="1:6" ht="18" customHeight="1">
      <c r="A52" s="40">
        <v>41061</v>
      </c>
      <c r="B52" s="48">
        <f t="shared" si="1"/>
        <v>37.391304347826086</v>
      </c>
      <c r="C52" s="23">
        <v>43</v>
      </c>
      <c r="D52" s="2" t="s">
        <v>68</v>
      </c>
      <c r="E52" s="2" t="s">
        <v>69</v>
      </c>
      <c r="F52" s="2" t="s">
        <v>37</v>
      </c>
    </row>
    <row r="53" spans="1:6" ht="18" customHeight="1">
      <c r="A53" s="40">
        <v>40878</v>
      </c>
      <c r="B53" s="48">
        <f t="shared" si="1"/>
        <v>78.26086956521739</v>
      </c>
      <c r="C53" s="23">
        <v>90</v>
      </c>
      <c r="D53" s="2" t="s">
        <v>71</v>
      </c>
      <c r="E53" s="2" t="s">
        <v>70</v>
      </c>
      <c r="F53" s="2" t="s">
        <v>37</v>
      </c>
    </row>
    <row r="54" ht="12.75">
      <c r="B54" s="48"/>
    </row>
    <row r="55" spans="1:3" ht="16.5" customHeight="1">
      <c r="A55" s="2" t="s">
        <v>92</v>
      </c>
      <c r="B55" s="49">
        <f>SUM(B31:B54)</f>
        <v>9811.304347826084</v>
      </c>
      <c r="C55" s="49">
        <f>SUM(C31:C54)</f>
        <v>11283</v>
      </c>
    </row>
    <row r="56" spans="1:4" s="6" customFormat="1" ht="46.5" customHeight="1">
      <c r="A56" s="9" t="s">
        <v>9</v>
      </c>
      <c r="B56" s="61">
        <f>B55+B28+B14+B9</f>
        <v>17018.260869565216</v>
      </c>
      <c r="C56" s="61">
        <f>C55+C28+C14+C9</f>
        <v>19571</v>
      </c>
      <c r="D56" s="8"/>
    </row>
  </sheetData>
  <sheetProtection/>
  <mergeCells count="1">
    <mergeCell ref="A2:D2"/>
  </mergeCells>
  <printOptions gridLines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95" r:id="rId1"/>
  <headerFooter alignWithMargins="0">
    <oddFooter>&amp;LCE Expenses Disclosure (CERA)&amp;R30/6/12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A1" sqref="A1:IV1"/>
    </sheetView>
  </sheetViews>
  <sheetFormatPr defaultColWidth="9.140625" defaultRowHeight="12.75"/>
  <cols>
    <col min="1" max="1" width="23.8515625" style="2" customWidth="1"/>
    <col min="2" max="2" width="29.8515625" style="2" customWidth="1"/>
    <col min="3" max="3" width="14.8515625" style="2" hidden="1" customWidth="1"/>
    <col min="4" max="4" width="33.8515625" style="2" customWidth="1"/>
    <col min="5" max="5" width="18.28125" style="2" customWidth="1"/>
    <col min="6" max="6" width="18.8515625" style="2" customWidth="1"/>
  </cols>
  <sheetData>
    <row r="1" s="19" customFormat="1" ht="20.25">
      <c r="A1" s="19" t="s">
        <v>112</v>
      </c>
    </row>
    <row r="2" spans="1:3" s="1" customFormat="1" ht="36" customHeight="1">
      <c r="A2" s="65" t="s">
        <v>27</v>
      </c>
      <c r="B2" s="64"/>
      <c r="C2" s="41"/>
    </row>
    <row r="3" spans="1:2" s="10" customFormat="1" ht="35.25" customHeight="1">
      <c r="A3" s="18" t="s">
        <v>28</v>
      </c>
      <c r="B3" s="18" t="s">
        <v>29</v>
      </c>
    </row>
    <row r="4" spans="1:2" s="5" customFormat="1" ht="35.25" customHeight="1">
      <c r="A4" s="5" t="s">
        <v>10</v>
      </c>
      <c r="B4" s="5" t="s">
        <v>1</v>
      </c>
    </row>
    <row r="5" spans="1:6" s="7" customFormat="1" ht="25.5" customHeight="1">
      <c r="A5" s="7" t="s">
        <v>2</v>
      </c>
      <c r="B5" s="3" t="s">
        <v>94</v>
      </c>
      <c r="D5" s="51" t="s">
        <v>11</v>
      </c>
      <c r="E5" s="7" t="s">
        <v>12</v>
      </c>
      <c r="F5" s="7" t="s">
        <v>5</v>
      </c>
    </row>
    <row r="7" spans="1:6" ht="12.75">
      <c r="A7" s="52">
        <v>40954</v>
      </c>
      <c r="B7" s="53">
        <f>C7/23*20</f>
        <v>33.91304347826087</v>
      </c>
      <c r="C7" s="54">
        <v>39</v>
      </c>
      <c r="D7" s="39" t="s">
        <v>88</v>
      </c>
      <c r="E7" s="39" t="s">
        <v>73</v>
      </c>
      <c r="F7" s="39" t="s">
        <v>37</v>
      </c>
    </row>
    <row r="8" spans="1:6" ht="12.75">
      <c r="A8" s="52">
        <v>41073</v>
      </c>
      <c r="B8" s="53">
        <f>C8/23*20</f>
        <v>55.65217391304348</v>
      </c>
      <c r="C8" s="54">
        <v>64</v>
      </c>
      <c r="D8" s="39" t="s">
        <v>72</v>
      </c>
      <c r="E8" s="39" t="s">
        <v>73</v>
      </c>
      <c r="F8" s="39" t="s">
        <v>59</v>
      </c>
    </row>
    <row r="9" spans="1:6" ht="12.75">
      <c r="A9" s="52">
        <v>41085</v>
      </c>
      <c r="B9" s="53">
        <f>C9/23*20</f>
        <v>40</v>
      </c>
      <c r="C9" s="54">
        <v>46</v>
      </c>
      <c r="D9" s="39" t="s">
        <v>74</v>
      </c>
      <c r="E9" s="39" t="s">
        <v>73</v>
      </c>
      <c r="F9" s="39" t="s">
        <v>59</v>
      </c>
    </row>
    <row r="10" spans="1:6" ht="12.75">
      <c r="A10" s="62"/>
      <c r="B10" s="53"/>
      <c r="C10" s="54"/>
      <c r="D10" s="39"/>
      <c r="E10" s="39"/>
      <c r="F10" s="39"/>
    </row>
    <row r="11" spans="1:6" ht="12.75">
      <c r="A11" s="39"/>
      <c r="B11" s="57"/>
      <c r="C11" s="39"/>
      <c r="D11" s="39"/>
      <c r="E11" s="39"/>
      <c r="F11" s="39"/>
    </row>
    <row r="12" spans="1:6" ht="11.25" customHeight="1">
      <c r="A12" s="39" t="s">
        <v>93</v>
      </c>
      <c r="B12" s="57">
        <f>SUM(B7:B11)</f>
        <v>129.56521739130434</v>
      </c>
      <c r="C12" s="57">
        <f>SUM(C7:C11)</f>
        <v>149</v>
      </c>
      <c r="D12" s="39"/>
      <c r="E12" s="39"/>
      <c r="F12" s="39"/>
    </row>
    <row r="13" ht="12.75" hidden="1"/>
    <row r="14" spans="1:6" s="11" customFormat="1" ht="25.5" customHeight="1">
      <c r="A14" s="4" t="s">
        <v>10</v>
      </c>
      <c r="B14" s="4" t="s">
        <v>6</v>
      </c>
      <c r="C14" s="4"/>
      <c r="D14" s="4"/>
      <c r="E14" s="4"/>
      <c r="F14" s="4"/>
    </row>
    <row r="15" spans="1:6" s="7" customFormat="1" ht="25.5" customHeight="1">
      <c r="A15" s="7" t="s">
        <v>2</v>
      </c>
      <c r="B15" s="3" t="s">
        <v>94</v>
      </c>
      <c r="D15" s="51" t="s">
        <v>11</v>
      </c>
      <c r="E15" s="7" t="s">
        <v>12</v>
      </c>
      <c r="F15" s="7" t="s">
        <v>5</v>
      </c>
    </row>
    <row r="16" spans="1:6" ht="25.5">
      <c r="A16" s="52">
        <v>41073</v>
      </c>
      <c r="B16" s="55">
        <f>C16/23*20</f>
        <v>511.30434782608694</v>
      </c>
      <c r="C16" s="56">
        <v>588</v>
      </c>
      <c r="D16" s="39" t="s">
        <v>96</v>
      </c>
      <c r="E16" s="39" t="s">
        <v>30</v>
      </c>
      <c r="F16" s="39" t="s">
        <v>31</v>
      </c>
    </row>
    <row r="17" spans="1:6" ht="12.75">
      <c r="A17" s="39"/>
      <c r="B17" s="39"/>
      <c r="C17" s="39"/>
      <c r="D17" s="39"/>
      <c r="E17" s="39"/>
      <c r="F17" s="39"/>
    </row>
    <row r="18" spans="1:6" ht="12.75">
      <c r="A18" s="39"/>
      <c r="B18" s="39"/>
      <c r="C18" s="39"/>
      <c r="D18" s="39"/>
      <c r="E18" s="39"/>
      <c r="F18" s="39"/>
    </row>
    <row r="19" spans="1:6" ht="12.75">
      <c r="A19" s="39" t="s">
        <v>92</v>
      </c>
      <c r="B19" s="56">
        <f>SUM(B16:B18)</f>
        <v>511.30434782608694</v>
      </c>
      <c r="C19" s="56">
        <f>SUM(C16:C18)</f>
        <v>588</v>
      </c>
      <c r="D19" s="39"/>
      <c r="E19" s="39"/>
      <c r="F19" s="39"/>
    </row>
    <row r="20" spans="1:4" s="6" customFormat="1" ht="48" customHeight="1">
      <c r="A20" s="12" t="s">
        <v>13</v>
      </c>
      <c r="B20" s="42">
        <f>B19+B12</f>
        <v>640.8695652173913</v>
      </c>
      <c r="C20" s="42">
        <f>C19+C12</f>
        <v>737</v>
      </c>
      <c r="D20" s="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 alignWithMargins="0">
    <oddFooter>&amp;LCE Expenses Disclosure (CERA&amp;R30/6/12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 topLeftCell="A2">
      <selection activeCell="E15" sqref="E14:E16"/>
    </sheetView>
  </sheetViews>
  <sheetFormatPr defaultColWidth="9.140625" defaultRowHeight="12.75"/>
  <cols>
    <col min="1" max="1" width="23.8515625" style="2" customWidth="1"/>
    <col min="2" max="2" width="26.28125" style="2" customWidth="1"/>
    <col min="3" max="3" width="15.28125" style="2" hidden="1" customWidth="1"/>
    <col min="4" max="4" width="38.140625" style="2" customWidth="1"/>
    <col min="5" max="5" width="19.8515625" style="2" customWidth="1"/>
    <col min="6" max="6" width="20.00390625" style="2" customWidth="1"/>
  </cols>
  <sheetData>
    <row r="1" s="19" customFormat="1" ht="20.25">
      <c r="A1" s="19" t="s">
        <v>100</v>
      </c>
    </row>
    <row r="2" spans="1:6" ht="39.75" customHeight="1">
      <c r="A2" s="63" t="s">
        <v>27</v>
      </c>
      <c r="B2" s="64"/>
      <c r="C2" s="64"/>
      <c r="D2" s="64"/>
      <c r="E2" s="7"/>
      <c r="F2" s="7"/>
    </row>
    <row r="3" spans="1:6" ht="29.25" customHeight="1">
      <c r="A3" s="17" t="s">
        <v>28</v>
      </c>
      <c r="B3" s="17" t="s">
        <v>32</v>
      </c>
      <c r="C3" s="3"/>
      <c r="E3" s="3"/>
      <c r="F3" s="3"/>
    </row>
    <row r="4" spans="1:6" ht="39.75" customHeight="1">
      <c r="A4" s="4" t="s">
        <v>14</v>
      </c>
      <c r="B4" s="4" t="s">
        <v>1</v>
      </c>
      <c r="C4" s="4"/>
      <c r="D4" s="4"/>
      <c r="E4" s="4"/>
      <c r="F4" s="4"/>
    </row>
    <row r="5" spans="1:6" ht="30.75" customHeight="1">
      <c r="A5" s="3" t="s">
        <v>2</v>
      </c>
      <c r="B5" s="3" t="s">
        <v>94</v>
      </c>
      <c r="C5" s="3"/>
      <c r="D5" s="58" t="s">
        <v>15</v>
      </c>
      <c r="E5" s="3" t="s">
        <v>12</v>
      </c>
      <c r="F5" s="3" t="s">
        <v>16</v>
      </c>
    </row>
    <row r="7" spans="1:6" ht="25.5">
      <c r="A7" s="40">
        <v>41030</v>
      </c>
      <c r="B7" s="23">
        <f>C7/23*20</f>
        <v>24.347826086956523</v>
      </c>
      <c r="C7" s="23">
        <v>28</v>
      </c>
      <c r="D7" s="2" t="s">
        <v>110</v>
      </c>
      <c r="E7" s="2" t="s">
        <v>75</v>
      </c>
      <c r="F7" s="2" t="s">
        <v>59</v>
      </c>
    </row>
    <row r="8" spans="2:3" ht="12.75">
      <c r="B8" s="23"/>
      <c r="C8" s="23"/>
    </row>
    <row r="9" spans="2:3" ht="12.75">
      <c r="B9" s="23"/>
      <c r="C9" s="23"/>
    </row>
    <row r="11" spans="1:6" ht="18" customHeight="1">
      <c r="A11" s="4" t="s">
        <v>14</v>
      </c>
      <c r="B11" s="4" t="s">
        <v>6</v>
      </c>
      <c r="C11" s="4"/>
      <c r="D11" s="4"/>
      <c r="E11" s="4"/>
      <c r="F11" s="4"/>
    </row>
    <row r="12" spans="1:6" ht="26.25" customHeight="1">
      <c r="A12" s="3" t="s">
        <v>2</v>
      </c>
      <c r="B12" s="3" t="s">
        <v>94</v>
      </c>
      <c r="C12" s="3"/>
      <c r="D12" s="58" t="s">
        <v>15</v>
      </c>
      <c r="E12" s="3" t="s">
        <v>12</v>
      </c>
      <c r="F12" s="3"/>
    </row>
    <row r="14" spans="1:5" ht="12.75">
      <c r="A14" s="40">
        <v>41030</v>
      </c>
      <c r="B14" s="23">
        <f>C14/23*20</f>
        <v>300</v>
      </c>
      <c r="C14" s="23">
        <v>345</v>
      </c>
      <c r="D14" s="2" t="s">
        <v>91</v>
      </c>
      <c r="E14" s="2" t="s">
        <v>111</v>
      </c>
    </row>
    <row r="18" spans="1:6" ht="42.75">
      <c r="A18" s="9" t="s">
        <v>17</v>
      </c>
      <c r="B18" s="43">
        <f>B14+B7</f>
        <v>324.3478260869565</v>
      </c>
      <c r="C18" s="43">
        <f>C14+C7</f>
        <v>373</v>
      </c>
      <c r="D18" s="8"/>
      <c r="E18" s="6"/>
      <c r="F18" s="6"/>
    </row>
  </sheetData>
  <sheetProtection/>
  <mergeCells count="1">
    <mergeCell ref="A2:D2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 alignWithMargins="0">
    <oddFooter>&amp;LCE Expenses Disclosure&amp;R30/6/12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B26" sqref="B26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47.00390625" style="2" customWidth="1"/>
    <col min="5" max="5" width="28.140625" style="2" customWidth="1"/>
  </cols>
  <sheetData>
    <row r="1" s="19" customFormat="1" ht="20.25">
      <c r="A1" s="19" t="s">
        <v>113</v>
      </c>
    </row>
    <row r="2" spans="1:5" ht="34.5" customHeight="1">
      <c r="A2" s="63" t="s">
        <v>27</v>
      </c>
      <c r="B2" s="64"/>
      <c r="C2" s="64"/>
      <c r="D2" s="7"/>
      <c r="E2" s="7"/>
    </row>
    <row r="3" spans="1:5" ht="30" customHeight="1">
      <c r="A3" s="17" t="s">
        <v>28</v>
      </c>
      <c r="B3" s="3"/>
      <c r="C3" s="17" t="s">
        <v>32</v>
      </c>
      <c r="D3" s="3"/>
      <c r="E3" s="3"/>
    </row>
    <row r="4" spans="1:5" ht="27" customHeight="1">
      <c r="A4" s="66" t="s">
        <v>18</v>
      </c>
      <c r="B4" s="67"/>
      <c r="C4" s="67"/>
      <c r="D4" s="16"/>
      <c r="E4" s="16"/>
    </row>
    <row r="5" spans="1:5" s="13" customFormat="1" ht="50.25" customHeight="1">
      <c r="A5" s="68" t="s">
        <v>19</v>
      </c>
      <c r="B5" s="69"/>
      <c r="C5" s="69"/>
      <c r="D5" s="69"/>
      <c r="E5" s="69"/>
    </row>
    <row r="6" spans="1:5" ht="20.25" customHeight="1">
      <c r="A6" s="5" t="s">
        <v>20</v>
      </c>
      <c r="B6" s="5"/>
      <c r="C6" s="5"/>
      <c r="D6" s="5"/>
      <c r="E6" s="5"/>
    </row>
    <row r="7" spans="1:5" ht="19.5" customHeight="1">
      <c r="A7" s="3" t="s">
        <v>2</v>
      </c>
      <c r="B7" s="3" t="s">
        <v>21</v>
      </c>
      <c r="C7" s="3" t="s">
        <v>22</v>
      </c>
      <c r="D7" s="3" t="s">
        <v>23</v>
      </c>
      <c r="E7" s="3" t="s">
        <v>85</v>
      </c>
    </row>
    <row r="9" spans="1:5" ht="12.75">
      <c r="A9" s="32">
        <v>40968</v>
      </c>
      <c r="B9" s="33" t="s">
        <v>76</v>
      </c>
      <c r="C9" s="35" t="s">
        <v>77</v>
      </c>
      <c r="D9" s="34">
        <v>300</v>
      </c>
      <c r="E9" s="39" t="s">
        <v>86</v>
      </c>
    </row>
    <row r="10" spans="1:5" ht="12.75">
      <c r="A10" s="32">
        <v>41012</v>
      </c>
      <c r="B10" s="33" t="s">
        <v>79</v>
      </c>
      <c r="C10" s="35" t="s">
        <v>80</v>
      </c>
      <c r="D10" s="34">
        <v>190</v>
      </c>
      <c r="E10" s="39"/>
    </row>
    <row r="11" spans="1:5" ht="12.75">
      <c r="A11" s="32">
        <v>41065</v>
      </c>
      <c r="B11" s="44" t="s">
        <v>81</v>
      </c>
      <c r="C11" s="37" t="s">
        <v>82</v>
      </c>
      <c r="D11" s="36">
        <v>200</v>
      </c>
      <c r="E11" s="39" t="s">
        <v>87</v>
      </c>
    </row>
    <row r="12" spans="1:5" ht="25.5">
      <c r="A12" s="32">
        <v>41086</v>
      </c>
      <c r="B12" s="33" t="s">
        <v>83</v>
      </c>
      <c r="C12" s="35" t="s">
        <v>84</v>
      </c>
      <c r="D12" s="34">
        <v>200</v>
      </c>
      <c r="E12" s="39" t="s">
        <v>87</v>
      </c>
    </row>
    <row r="16" spans="1:5" s="15" customFormat="1" ht="27" customHeight="1">
      <c r="A16" s="14" t="s">
        <v>24</v>
      </c>
      <c r="B16" s="14"/>
      <c r="C16" s="14"/>
      <c r="D16" s="14"/>
      <c r="E16" s="14"/>
    </row>
    <row r="17" spans="1:5" ht="12.75">
      <c r="A17" s="3" t="s">
        <v>2</v>
      </c>
      <c r="B17" s="3" t="s">
        <v>21</v>
      </c>
      <c r="C17" s="3" t="s">
        <v>25</v>
      </c>
      <c r="D17" s="3" t="s">
        <v>26</v>
      </c>
      <c r="E17" s="3"/>
    </row>
    <row r="18" spans="1:5" ht="25.5">
      <c r="A18" s="32">
        <v>40974</v>
      </c>
      <c r="B18" s="33" t="s">
        <v>114</v>
      </c>
      <c r="C18" s="34" t="s">
        <v>78</v>
      </c>
      <c r="D18" s="38">
        <v>100</v>
      </c>
      <c r="E18" s="39"/>
    </row>
  </sheetData>
  <sheetProtection/>
  <mergeCells count="3">
    <mergeCell ref="A2:C2"/>
    <mergeCell ref="A4:C4"/>
    <mergeCell ref="A5:E5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 alignWithMargins="0">
    <oddFooter>&amp;LCE Expenses Disclosure&amp;R30/6/12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Canterbury Earthquake Recovery Authority Chief Executive (Roger Sutton) Expenses: 1 January - 30 June 2012</dc:title>
  <dc:subject/>
  <dc:creator>Fraser Graham</dc:creator>
  <cp:keywords/>
  <dc:description/>
  <cp:lastModifiedBy>Nikki Taylor</cp:lastModifiedBy>
  <cp:lastPrinted>2012-07-23T05:05:31Z</cp:lastPrinted>
  <dcterms:created xsi:type="dcterms:W3CDTF">2010-10-17T20:59:02Z</dcterms:created>
  <dcterms:modified xsi:type="dcterms:W3CDTF">2016-04-06T01:39:42Z</dcterms:modified>
  <cp:category/>
  <cp:version/>
  <cp:contentType/>
  <cp:contentStatus/>
</cp:coreProperties>
</file>